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EsteLibro"/>
  <mc:AlternateContent xmlns:mc="http://schemas.openxmlformats.org/markup-compatibility/2006">
    <mc:Choice Requires="x15">
      <x15ac:absPath xmlns:x15ac="http://schemas.microsoft.com/office/spreadsheetml/2010/11/ac" url="E:\Nueva carpeta\"/>
    </mc:Choice>
  </mc:AlternateContent>
  <xr:revisionPtr revIDLastSave="0" documentId="13_ncr:1_{7001F6BA-94A9-4BF7-BA06-9A3AE7BD6F71}" xr6:coauthVersionLast="45" xr6:coauthVersionMax="45" xr10:uidLastSave="{00000000-0000-0000-0000-000000000000}"/>
  <bookViews>
    <workbookView xWindow="0" yWindow="600" windowWidth="19200" windowHeight="10200" xr2:uid="{00000000-000D-0000-FFFF-FFFF00000000}"/>
  </bookViews>
  <sheets>
    <sheet name="Aca-Ind29cobBec08" sheetId="13" r:id="rId1"/>
  </sheets>
  <definedNames>
    <definedName name="_xlnm.Print_Area" localSheetId="0">'Aca-Ind29cobBec08'!$A$1:$Q$52</definedName>
    <definedName name="_xlnm.Print_Titles" localSheetId="0">'Aca-Ind29cobBec08'!$1:$4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8" i="13" l="1"/>
  <c r="F16" i="13" l="1"/>
  <c r="F15" i="13"/>
  <c r="F14" i="13"/>
  <c r="F13" i="13"/>
  <c r="F12" i="13"/>
  <c r="F11" i="13"/>
  <c r="Q18" i="13"/>
  <c r="G16" i="13"/>
  <c r="E16" i="13"/>
  <c r="D16" i="13"/>
  <c r="C16" i="13"/>
  <c r="B16" i="13"/>
  <c r="C11" i="13"/>
  <c r="D15" i="13"/>
  <c r="D13" i="13"/>
  <c r="D11" i="13"/>
  <c r="G15" i="13"/>
  <c r="E15" i="13"/>
  <c r="C15" i="13"/>
  <c r="B15" i="13"/>
  <c r="E11" i="13"/>
  <c r="D12" i="13"/>
  <c r="E12" i="13"/>
  <c r="E13" i="13"/>
  <c r="D14" i="13"/>
  <c r="E14" i="13"/>
  <c r="C12" i="13"/>
  <c r="C13" i="13"/>
  <c r="C14" i="13"/>
  <c r="G23" i="13"/>
  <c r="B23" i="13"/>
  <c r="G22" i="13"/>
  <c r="B22" i="13"/>
  <c r="P18" i="13"/>
  <c r="I18" i="13"/>
  <c r="G17" i="13"/>
  <c r="B17" i="13"/>
  <c r="G14" i="13"/>
  <c r="B14" i="13"/>
  <c r="G13" i="13"/>
  <c r="B13" i="13"/>
  <c r="G12" i="13"/>
  <c r="B12" i="13"/>
  <c r="L18" i="13"/>
  <c r="K18" i="13"/>
  <c r="J18" i="13"/>
  <c r="G11" i="13"/>
  <c r="B11" i="13"/>
  <c r="I10" i="13"/>
  <c r="O18" i="13"/>
  <c r="N18" i="13"/>
  <c r="C23" i="13" s="1"/>
  <c r="E23" i="13" l="1"/>
  <c r="D23" i="13"/>
  <c r="F23" i="13"/>
</calcChain>
</file>

<file path=xl/sharedStrings.xml><?xml version="1.0" encoding="utf-8"?>
<sst xmlns="http://schemas.openxmlformats.org/spreadsheetml/2006/main" count="38" uniqueCount="26">
  <si>
    <t>Variables</t>
  </si>
  <si>
    <t>Plantel</t>
  </si>
  <si>
    <t>Indicador estatal</t>
  </si>
  <si>
    <t>Pachuca</t>
  </si>
  <si>
    <t>Tizayuca</t>
  </si>
  <si>
    <t>Tepeji del Río</t>
  </si>
  <si>
    <t>Tulancingo</t>
  </si>
  <si>
    <t>Cobertura de becas externas</t>
  </si>
  <si>
    <t>Periodo</t>
  </si>
  <si>
    <t xml:space="preserve">                                                        Gobierno del Estado de Hidalgo</t>
  </si>
  <si>
    <t xml:space="preserve">                                                        Instituto Hidalguense de Educación Media Superior y Superior</t>
  </si>
  <si>
    <t>Pachuca II</t>
  </si>
  <si>
    <t xml:space="preserve">Resultado del Indicador </t>
  </si>
  <si>
    <t>Matrícula inicial  semestral</t>
  </si>
  <si>
    <t>0001-2</t>
  </si>
  <si>
    <t xml:space="preserve">Totales   </t>
  </si>
  <si>
    <t>Resultado del Indicador (%)</t>
  </si>
  <si>
    <t>Alumnos Becados</t>
  </si>
  <si>
    <t>Cobertura de becas externas (%)</t>
  </si>
  <si>
    <t>OPD</t>
  </si>
  <si>
    <t>Villa de T.</t>
  </si>
  <si>
    <t>Asignación de becas externas</t>
  </si>
  <si>
    <t>Agol-Dic18</t>
  </si>
  <si>
    <t>Ene-Junio19</t>
  </si>
  <si>
    <t>Jul-Dic19</t>
  </si>
  <si>
    <t>Ene-Mar20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</si>
</sst>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b/>
      <sz val="8"/>
      <name val="Times New Roman"/>
      <family val="1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5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1" applyFont="1" applyAlignment="1">
      <alignment horizontal="left"/>
    </xf>
    <xf numFmtId="0" fontId="6" fillId="0" borderId="0" xfId="1"/>
    <xf numFmtId="0" fontId="4" fillId="0" borderId="0" xfId="1" applyFont="1" applyAlignment="1">
      <alignment horizontal="left" vertical="center" wrapText="1"/>
    </xf>
    <xf numFmtId="0" fontId="6" fillId="0" borderId="0" xfId="1" applyAlignment="1">
      <alignment horizontal="center"/>
    </xf>
    <xf numFmtId="0" fontId="6" fillId="0" borderId="2" xfId="1" applyBorder="1"/>
    <xf numFmtId="0" fontId="2" fillId="2" borderId="0" xfId="1" applyFont="1" applyFill="1" applyAlignment="1">
      <alignment horizontal="center"/>
    </xf>
    <xf numFmtId="0" fontId="5" fillId="0" borderId="3" xfId="1" applyFont="1" applyBorder="1"/>
    <xf numFmtId="0" fontId="3" fillId="2" borderId="0" xfId="1" applyFont="1" applyFill="1" applyAlignment="1">
      <alignment horizontal="left" vertical="center" wrapText="1"/>
    </xf>
    <xf numFmtId="0" fontId="3" fillId="0" borderId="4" xfId="1" applyFont="1" applyBorder="1"/>
    <xf numFmtId="0" fontId="4" fillId="0" borderId="3" xfId="1" applyFont="1" applyBorder="1" applyAlignment="1">
      <alignment horizontal="center" vertical="center" wrapText="1"/>
    </xf>
    <xf numFmtId="3" fontId="6" fillId="0" borderId="1" xfId="1" applyNumberFormat="1" applyBorder="1" applyAlignment="1">
      <alignment horizontal="center" vertical="center"/>
    </xf>
    <xf numFmtId="3" fontId="6" fillId="0" borderId="1" xfId="1" applyNumberFormat="1" applyBorder="1" applyAlignment="1">
      <alignment horizontal="center"/>
    </xf>
    <xf numFmtId="0" fontId="6" fillId="2" borderId="0" xfId="1" applyFill="1" applyAlignment="1">
      <alignment horizontal="center" vertical="center" wrapText="1"/>
    </xf>
    <xf numFmtId="3" fontId="6" fillId="0" borderId="5" xfId="1" applyNumberFormat="1" applyBorder="1" applyAlignment="1">
      <alignment horizontal="center" vertical="center"/>
    </xf>
    <xf numFmtId="0" fontId="6" fillId="2" borderId="0" xfId="1" applyFill="1" applyAlignment="1">
      <alignment horizontal="center"/>
    </xf>
    <xf numFmtId="3" fontId="5" fillId="0" borderId="5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 vertical="center" wrapText="1"/>
    </xf>
    <xf numFmtId="0" fontId="8" fillId="0" borderId="0" xfId="1" quotePrefix="1" applyFont="1" applyAlignment="1">
      <alignment horizontal="left" vertical="center" wrapText="1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3" fontId="8" fillId="0" borderId="0" xfId="1" applyNumberFormat="1" applyFont="1" applyAlignment="1">
      <alignment horizontal="center"/>
    </xf>
    <xf numFmtId="0" fontId="6" fillId="0" borderId="7" xfId="1" applyBorder="1"/>
    <xf numFmtId="0" fontId="6" fillId="0" borderId="1" xfId="1" applyBorder="1" applyAlignment="1">
      <alignment horizontal="center" vertical="center" wrapText="1"/>
    </xf>
    <xf numFmtId="9" fontId="11" fillId="0" borderId="1" xfId="3" applyFont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3" fontId="7" fillId="0" borderId="0" xfId="1" applyNumberFormat="1" applyFont="1" applyAlignment="1">
      <alignment horizontal="center"/>
    </xf>
    <xf numFmtId="164" fontId="6" fillId="0" borderId="1" xfId="1" applyNumberFormat="1" applyBorder="1" applyAlignment="1">
      <alignment horizontal="center" vertical="center"/>
    </xf>
    <xf numFmtId="3" fontId="5" fillId="0" borderId="8" xfId="1" applyNumberFormat="1" applyFont="1" applyBorder="1" applyAlignment="1">
      <alignment horizontal="center" vertical="center"/>
    </xf>
    <xf numFmtId="3" fontId="5" fillId="0" borderId="9" xfId="1" applyNumberFormat="1" applyFont="1" applyBorder="1" applyAlignment="1">
      <alignment horizontal="center" vertical="center"/>
    </xf>
    <xf numFmtId="3" fontId="5" fillId="0" borderId="11" xfId="1" applyNumberFormat="1" applyFont="1" applyBorder="1" applyAlignment="1">
      <alignment horizontal="center" vertical="center"/>
    </xf>
    <xf numFmtId="4" fontId="8" fillId="0" borderId="0" xfId="1" applyNumberFormat="1" applyFont="1" applyAlignment="1">
      <alignment horizontal="center" vertical="center"/>
    </xf>
    <xf numFmtId="10" fontId="5" fillId="0" borderId="1" xfId="2" applyNumberFormat="1" applyFont="1" applyBorder="1" applyAlignment="1">
      <alignment horizontal="center" vertical="center"/>
    </xf>
    <xf numFmtId="0" fontId="6" fillId="0" borderId="1" xfId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6" fillId="4" borderId="1" xfId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3" fontId="8" fillId="0" borderId="0" xfId="1" applyNumberFormat="1" applyFont="1" applyAlignment="1">
      <alignment horizontal="right"/>
    </xf>
    <xf numFmtId="3" fontId="12" fillId="0" borderId="0" xfId="1" applyNumberFormat="1" applyFont="1" applyAlignment="1">
      <alignment horizontal="right"/>
    </xf>
    <xf numFmtId="164" fontId="6" fillId="0" borderId="4" xfId="1" applyNumberFormat="1" applyBorder="1" applyAlignment="1">
      <alignment horizontal="center" vertical="center"/>
    </xf>
    <xf numFmtId="3" fontId="6" fillId="0" borderId="4" xfId="1" applyNumberFormat="1" applyBorder="1" applyAlignment="1">
      <alignment horizontal="center"/>
    </xf>
    <xf numFmtId="3" fontId="6" fillId="0" borderId="15" xfId="1" applyNumberForma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3" fontId="9" fillId="3" borderId="6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3" fontId="9" fillId="3" borderId="14" xfId="0" applyNumberFormat="1" applyFont="1" applyFill="1" applyBorder="1" applyAlignment="1">
      <alignment horizontal="center" vertical="center"/>
    </xf>
    <xf numFmtId="3" fontId="5" fillId="0" borderId="16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9" fillId="0" borderId="4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left"/>
    </xf>
    <xf numFmtId="0" fontId="2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4" fillId="4" borderId="1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right"/>
    </xf>
    <xf numFmtId="0" fontId="5" fillId="0" borderId="10" xfId="1" applyFont="1" applyBorder="1" applyAlignment="1">
      <alignment horizontal="right"/>
    </xf>
    <xf numFmtId="0" fontId="5" fillId="0" borderId="12" xfId="1" applyFont="1" applyBorder="1" applyAlignment="1">
      <alignment horizontal="right"/>
    </xf>
    <xf numFmtId="0" fontId="8" fillId="0" borderId="0" xfId="1" applyFont="1" applyAlignment="1">
      <alignment horizontal="center" vertical="justify"/>
    </xf>
  </cellXfs>
  <cellStyles count="4">
    <cellStyle name="Normal" xfId="0" builtinId="0"/>
    <cellStyle name="Normal 2" xfId="1" xr:uid="{00000000-0005-0000-0000-000001000000}"/>
    <cellStyle name="Porcentaje" xfId="2" builtinId="5"/>
    <cellStyle name="Porcentual 2" xfId="3" xr:uid="{00000000-0005-0000-0000-000003000000}"/>
  </cellStyles>
  <dxfs count="2">
    <dxf>
      <font>
        <condense val="0"/>
        <extend val="0"/>
        <color indexed="12"/>
      </font>
    </dxf>
    <dxf>
      <font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view3D>
      <c:rotX val="5"/>
      <c:hPercent val="50"/>
      <c:rotY val="7"/>
      <c:depthPercent val="4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43965375989752"/>
          <c:y val="3.3946365399977176E-2"/>
          <c:w val="0.83505122799460663"/>
          <c:h val="0.7245473011525736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'Aca-Ind29cobBec08'!$B$10</c:f>
              <c:strCache>
                <c:ptCount val="1"/>
                <c:pt idx="0">
                  <c:v>9900.2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'Aca-Ind29cobBec08'!$B$11:$B$17</c:f>
            </c:numRef>
          </c:val>
          <c:extLst>
            <c:ext xmlns:c16="http://schemas.microsoft.com/office/drawing/2014/chart" uri="{C3380CC4-5D6E-409C-BE32-E72D297353CC}">
              <c16:uniqueId val="{00000000-E3F7-4F6F-8B02-CFD222EAEFF2}"/>
            </c:ext>
          </c:extLst>
        </c:ser>
        <c:ser>
          <c:idx val="4"/>
          <c:order val="1"/>
          <c:tx>
            <c:strRef>
              <c:f>'Aca-Ind29cobBec08'!$C$10</c:f>
              <c:strCache>
                <c:ptCount val="1"/>
                <c:pt idx="0">
                  <c:v>Agol-Dic18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'Aca-Ind29cobBec08'!$C$11:$C$17</c:f>
              <c:numCache>
                <c:formatCode>#,##0.0</c:formatCode>
                <c:ptCount val="7"/>
                <c:pt idx="0">
                  <c:v>0</c:v>
                </c:pt>
                <c:pt idx="1">
                  <c:v>6.5462753950338604</c:v>
                </c:pt>
                <c:pt idx="2">
                  <c:v>17.366946778711483</c:v>
                </c:pt>
                <c:pt idx="3">
                  <c:v>0</c:v>
                </c:pt>
                <c:pt idx="4">
                  <c:v>0</c:v>
                </c:pt>
                <c:pt idx="5">
                  <c:v>10.410094637223974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F7-4F6F-8B02-CFD222EAEFF2}"/>
            </c:ext>
          </c:extLst>
        </c:ser>
        <c:ser>
          <c:idx val="3"/>
          <c:order val="2"/>
          <c:tx>
            <c:strRef>
              <c:f>'Aca-Ind29cobBec08'!$D$10</c:f>
              <c:strCache>
                <c:ptCount val="1"/>
                <c:pt idx="0">
                  <c:v>Ene-Junio19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'Aca-Ind29cobBec08'!$D$11:$D$17</c:f>
              <c:numCache>
                <c:formatCode>#,##0.0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7.0934256055363321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hape val="pyramid"/>
          <c:extLst>
            <c:ext xmlns:c16="http://schemas.microsoft.com/office/drawing/2014/chart" uri="{C3380CC4-5D6E-409C-BE32-E72D297353CC}">
              <c16:uniqueId val="{00000002-E3F7-4F6F-8B02-CFD222EAEFF2}"/>
            </c:ext>
          </c:extLst>
        </c:ser>
        <c:ser>
          <c:idx val="1"/>
          <c:order val="3"/>
          <c:tx>
            <c:strRef>
              <c:f>'Aca-Ind29cobBec08'!$E$10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'Aca-Ind29cobBec08'!$E$11:$E$17</c:f>
              <c:numCache>
                <c:formatCode>#,##0.0</c:formatCode>
                <c:ptCount val="7"/>
                <c:pt idx="0">
                  <c:v>0</c:v>
                </c:pt>
                <c:pt idx="1">
                  <c:v>8.025343189017951</c:v>
                </c:pt>
                <c:pt idx="2">
                  <c:v>18.672199170124482</c:v>
                </c:pt>
                <c:pt idx="3">
                  <c:v>0</c:v>
                </c:pt>
                <c:pt idx="4">
                  <c:v>0</c:v>
                </c:pt>
                <c:pt idx="5">
                  <c:v>6.309148264984227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F7-4F6F-8B02-CFD222EAEFF2}"/>
            </c:ext>
          </c:extLst>
        </c:ser>
        <c:ser>
          <c:idx val="0"/>
          <c:order val="4"/>
          <c:tx>
            <c:strRef>
              <c:f>'Aca-Ind29cobBec08'!$F$10</c:f>
              <c:strCache>
                <c:ptCount val="1"/>
                <c:pt idx="0">
                  <c:v>Ene-Mar20</c:v>
                </c:pt>
              </c:strCache>
            </c:strRef>
          </c:tx>
          <c:invertIfNegative val="0"/>
          <c:cat>
            <c:strRef>
              <c:f>'Aca-Ind29cobBec08'!$A$11:$A$17</c:f>
              <c:strCache>
                <c:ptCount val="7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  <c:pt idx="6">
                  <c:v>OPD</c:v>
                </c:pt>
              </c:strCache>
            </c:strRef>
          </c:cat>
          <c:val>
            <c:numRef>
              <c:f>'Aca-Ind29cobBec08'!$F$11:$F$17</c:f>
              <c:numCache>
                <c:formatCode>#,##0.0</c:formatCode>
                <c:ptCount val="7"/>
                <c:pt idx="0">
                  <c:v>0</c:v>
                </c:pt>
                <c:pt idx="1">
                  <c:v>8.8914549653579673</c:v>
                </c:pt>
                <c:pt idx="2">
                  <c:v>21.631205673758867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F7-4F6F-8B02-CFD222EAE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cylinder"/>
        <c:axId val="469271280"/>
        <c:axId val="469270496"/>
        <c:axId val="0"/>
      </c:bar3DChart>
      <c:catAx>
        <c:axId val="46927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46927049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46927049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4692712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2" r="0.750000000000002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24</xdr:row>
      <xdr:rowOff>28575</xdr:rowOff>
    </xdr:from>
    <xdr:to>
      <xdr:col>16</xdr:col>
      <xdr:colOff>476250</xdr:colOff>
      <xdr:row>50</xdr:row>
      <xdr:rowOff>76200</xdr:rowOff>
    </xdr:to>
    <xdr:graphicFrame macro="">
      <xdr:nvGraphicFramePr>
        <xdr:cNvPr id="42096" name="Chart 1">
          <a:extLst>
            <a:ext uri="{FF2B5EF4-FFF2-40B4-BE49-F238E27FC236}">
              <a16:creationId xmlns:a16="http://schemas.microsoft.com/office/drawing/2014/main" id="{00000000-0008-0000-0000-000070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495300</xdr:colOff>
      <xdr:row>0</xdr:row>
      <xdr:rowOff>57150</xdr:rowOff>
    </xdr:from>
    <xdr:to>
      <xdr:col>16</xdr:col>
      <xdr:colOff>317500</xdr:colOff>
      <xdr:row>5</xdr:row>
      <xdr:rowOff>47625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36BFC1C-5876-46D4-83D8-D1349F57EB0B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57150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1"/>
  <sheetViews>
    <sheetView tabSelected="1" view="pageLayout" topLeftCell="A8" zoomScale="72" zoomScaleNormal="100" zoomScalePageLayoutView="72" workbookViewId="0">
      <selection activeCell="Q17" sqref="Q17"/>
    </sheetView>
  </sheetViews>
  <sheetFormatPr baseColWidth="10" defaultColWidth="11.453125" defaultRowHeight="12.5" x14ac:dyDescent="0.25"/>
  <cols>
    <col min="1" max="1" width="12" style="2" customWidth="1"/>
    <col min="2" max="2" width="9" style="2" hidden="1" customWidth="1"/>
    <col min="3" max="4" width="8.54296875" style="2" customWidth="1"/>
    <col min="5" max="5" width="7.81640625" style="2" customWidth="1"/>
    <col min="6" max="6" width="8.1796875" style="2" customWidth="1"/>
    <col min="7" max="7" width="10.7265625" style="2" hidden="1" customWidth="1"/>
    <col min="8" max="8" width="1" style="2" customWidth="1"/>
    <col min="9" max="9" width="11.7265625" style="2" hidden="1" customWidth="1"/>
    <col min="10" max="11" width="8.54296875" style="2" customWidth="1"/>
    <col min="12" max="12" width="7.81640625" style="2" customWidth="1"/>
    <col min="13" max="13" width="8.453125" style="4" customWidth="1"/>
    <col min="14" max="15" width="8.54296875" style="2" customWidth="1"/>
    <col min="16" max="16" width="8" style="2" customWidth="1"/>
    <col min="17" max="17" width="7.54296875" style="2" customWidth="1"/>
    <col min="18" max="18" width="5.7265625" style="2" customWidth="1"/>
    <col min="19" max="19" width="7.1796875" style="2" customWidth="1"/>
    <col min="20" max="20" width="11.7265625" style="2" customWidth="1"/>
    <col min="21" max="16384" width="11.453125" style="2"/>
  </cols>
  <sheetData>
    <row r="1" spans="1:18" ht="13" x14ac:dyDescent="0.3">
      <c r="A1" s="1" t="s">
        <v>9</v>
      </c>
      <c r="B1" s="1"/>
      <c r="C1" s="59"/>
      <c r="D1" s="59"/>
      <c r="E1" s="59"/>
      <c r="F1" s="59"/>
      <c r="G1" s="59"/>
      <c r="H1" s="59"/>
      <c r="I1" s="59"/>
      <c r="J1" s="59"/>
      <c r="K1" s="1"/>
      <c r="L1" s="1"/>
      <c r="M1" s="2"/>
    </row>
    <row r="2" spans="1:18" ht="13" x14ac:dyDescent="0.3">
      <c r="A2" s="1"/>
      <c r="B2" s="1"/>
      <c r="C2" s="59"/>
      <c r="D2" s="59"/>
      <c r="E2" s="59"/>
      <c r="F2" s="59"/>
      <c r="G2" s="59"/>
      <c r="H2" s="59"/>
      <c r="I2" s="59"/>
      <c r="J2" s="59"/>
      <c r="K2" s="1"/>
      <c r="L2" s="1"/>
      <c r="M2" s="2"/>
    </row>
    <row r="3" spans="1:18" ht="13" x14ac:dyDescent="0.3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2"/>
    </row>
    <row r="4" spans="1:18" ht="13" x14ac:dyDescent="0.3">
      <c r="A4" s="1" t="s">
        <v>10</v>
      </c>
      <c r="B4" s="1"/>
      <c r="C4" s="59"/>
      <c r="D4" s="59"/>
      <c r="E4" s="59"/>
      <c r="F4" s="59"/>
      <c r="G4" s="59"/>
      <c r="H4" s="59"/>
      <c r="I4" s="59"/>
      <c r="J4" s="59"/>
      <c r="K4" s="1"/>
      <c r="L4" s="1"/>
      <c r="M4" s="1"/>
    </row>
    <row r="5" spans="1:18" x14ac:dyDescent="0.25">
      <c r="A5" s="3"/>
    </row>
    <row r="6" spans="1:18" ht="20.25" customHeight="1" x14ac:dyDescent="0.3">
      <c r="A6" s="63" t="s">
        <v>21</v>
      </c>
      <c r="B6" s="63"/>
      <c r="C6" s="63"/>
      <c r="D6" s="63"/>
      <c r="E6" s="63"/>
    </row>
    <row r="7" spans="1:18" ht="15" customHeight="1" x14ac:dyDescent="0.25">
      <c r="L7" s="4"/>
    </row>
    <row r="8" spans="1:18" ht="18" customHeight="1" x14ac:dyDescent="0.3">
      <c r="A8" s="5"/>
      <c r="B8" s="60" t="s">
        <v>12</v>
      </c>
      <c r="C8" s="60"/>
      <c r="D8" s="60"/>
      <c r="E8" s="60"/>
      <c r="F8" s="60"/>
      <c r="G8" s="60"/>
      <c r="H8" s="6"/>
      <c r="I8" s="61" t="s">
        <v>0</v>
      </c>
      <c r="J8" s="61"/>
      <c r="K8" s="61"/>
      <c r="L8" s="61"/>
      <c r="M8" s="61"/>
      <c r="N8" s="61"/>
      <c r="O8" s="61"/>
      <c r="P8" s="61"/>
      <c r="Q8" s="61"/>
    </row>
    <row r="9" spans="1:18" ht="27" customHeight="1" x14ac:dyDescent="0.3">
      <c r="A9" s="7" t="s">
        <v>1</v>
      </c>
      <c r="B9" s="64" t="s">
        <v>18</v>
      </c>
      <c r="C9" s="65"/>
      <c r="D9" s="65"/>
      <c r="E9" s="65"/>
      <c r="F9" s="65"/>
      <c r="G9" s="65"/>
      <c r="H9" s="8"/>
      <c r="I9" s="65" t="s">
        <v>13</v>
      </c>
      <c r="J9" s="65"/>
      <c r="K9" s="65"/>
      <c r="L9" s="65"/>
      <c r="M9" s="65"/>
      <c r="N9" s="65" t="s">
        <v>17</v>
      </c>
      <c r="O9" s="65"/>
      <c r="P9" s="65"/>
      <c r="Q9" s="65"/>
    </row>
    <row r="10" spans="1:18" ht="25.5" customHeight="1" thickBot="1" x14ac:dyDescent="0.3">
      <c r="A10" s="9"/>
      <c r="B10" s="10">
        <v>9900.2000000000007</v>
      </c>
      <c r="C10" s="46" t="s">
        <v>22</v>
      </c>
      <c r="D10" s="46" t="s">
        <v>23</v>
      </c>
      <c r="E10" s="46" t="s">
        <v>24</v>
      </c>
      <c r="F10" s="46" t="s">
        <v>25</v>
      </c>
      <c r="G10" s="47" t="s">
        <v>14</v>
      </c>
      <c r="H10" s="48"/>
      <c r="I10" s="47">
        <f>B10</f>
        <v>9900.2000000000007</v>
      </c>
      <c r="J10" s="46" t="s">
        <v>22</v>
      </c>
      <c r="K10" s="46" t="s">
        <v>23</v>
      </c>
      <c r="L10" s="46" t="s">
        <v>24</v>
      </c>
      <c r="M10" s="46" t="s">
        <v>25</v>
      </c>
      <c r="N10" s="46" t="s">
        <v>22</v>
      </c>
      <c r="O10" s="46" t="s">
        <v>23</v>
      </c>
      <c r="P10" s="46" t="s">
        <v>24</v>
      </c>
      <c r="Q10" s="46" t="s">
        <v>25</v>
      </c>
      <c r="R10" s="40"/>
    </row>
    <row r="11" spans="1:18" ht="21.75" customHeight="1" x14ac:dyDescent="0.25">
      <c r="A11" s="34" t="s">
        <v>3</v>
      </c>
      <c r="B11" s="11" t="e">
        <f>IF(#REF!=0," ",I11/#REF!*100)</f>
        <v>#REF!</v>
      </c>
      <c r="C11" s="43">
        <f t="shared" ref="C11:F16" si="0">N11*100/J11</f>
        <v>0</v>
      </c>
      <c r="D11" s="43">
        <f t="shared" si="0"/>
        <v>0</v>
      </c>
      <c r="E11" s="43">
        <f t="shared" si="0"/>
        <v>0</v>
      </c>
      <c r="F11" s="43">
        <f t="shared" si="0"/>
        <v>0</v>
      </c>
      <c r="G11" s="44" t="e">
        <f>IF(#REF!=0," ",#REF!/#REF!*100)</f>
        <v>#REF!</v>
      </c>
      <c r="H11" s="13"/>
      <c r="I11" s="45">
        <v>59</v>
      </c>
      <c r="J11" s="49">
        <v>640</v>
      </c>
      <c r="K11" s="55">
        <v>610</v>
      </c>
      <c r="L11" s="55">
        <v>706</v>
      </c>
      <c r="M11" s="55">
        <v>619</v>
      </c>
      <c r="N11" s="53">
        <v>0</v>
      </c>
      <c r="O11" s="49">
        <v>0</v>
      </c>
      <c r="P11" s="49">
        <v>0</v>
      </c>
      <c r="Q11" s="49">
        <v>0</v>
      </c>
      <c r="R11" s="41"/>
    </row>
    <row r="12" spans="1:18" ht="21.75" customHeight="1" thickBot="1" x14ac:dyDescent="0.3">
      <c r="A12" s="34" t="s">
        <v>4</v>
      </c>
      <c r="B12" s="11" t="e">
        <f>IF(#REF!=0," ",I12/#REF!*100)</f>
        <v>#REF!</v>
      </c>
      <c r="C12" s="28">
        <f t="shared" si="0"/>
        <v>6.5462753950338604</v>
      </c>
      <c r="D12" s="28">
        <f t="shared" si="0"/>
        <v>0</v>
      </c>
      <c r="E12" s="28">
        <f t="shared" si="0"/>
        <v>8.025343189017951</v>
      </c>
      <c r="F12" s="28">
        <f t="shared" si="0"/>
        <v>8.8914549653579673</v>
      </c>
      <c r="G12" s="12" t="e">
        <f>IF(#REF!=0," ",#REF!/#REF!*100)</f>
        <v>#REF!</v>
      </c>
      <c r="H12" s="13"/>
      <c r="I12" s="14">
        <v>45</v>
      </c>
      <c r="J12" s="50">
        <v>886</v>
      </c>
      <c r="K12" s="56">
        <v>820</v>
      </c>
      <c r="L12" s="56">
        <v>947</v>
      </c>
      <c r="M12" s="56">
        <v>866</v>
      </c>
      <c r="N12" s="53">
        <v>58</v>
      </c>
      <c r="O12" s="50">
        <v>0</v>
      </c>
      <c r="P12" s="50">
        <v>76</v>
      </c>
      <c r="Q12" s="50">
        <v>77</v>
      </c>
      <c r="R12" s="41"/>
    </row>
    <row r="13" spans="1:18" ht="27" customHeight="1" x14ac:dyDescent="0.25">
      <c r="A13" s="35" t="s">
        <v>5</v>
      </c>
      <c r="B13" s="11" t="e">
        <f>IF(#REF!=0," ",I13/#REF!*100)</f>
        <v>#REF!</v>
      </c>
      <c r="C13" s="28">
        <f t="shared" si="0"/>
        <v>17.366946778711483</v>
      </c>
      <c r="D13" s="28">
        <f t="shared" si="0"/>
        <v>7.0934256055363321</v>
      </c>
      <c r="E13" s="28">
        <f t="shared" si="0"/>
        <v>18.672199170124482</v>
      </c>
      <c r="F13" s="28">
        <f t="shared" si="0"/>
        <v>21.631205673758867</v>
      </c>
      <c r="G13" s="12" t="e">
        <f>IF(#REF!=0," ",#REF!/#REF!*100)</f>
        <v>#REF!</v>
      </c>
      <c r="H13" s="13"/>
      <c r="I13" s="14">
        <v>35</v>
      </c>
      <c r="J13" s="50">
        <v>714</v>
      </c>
      <c r="K13" s="56">
        <v>578</v>
      </c>
      <c r="L13" s="56">
        <v>723</v>
      </c>
      <c r="M13" s="56">
        <v>564</v>
      </c>
      <c r="N13" s="53">
        <v>124</v>
      </c>
      <c r="O13" s="50">
        <v>41</v>
      </c>
      <c r="P13" s="49">
        <v>135</v>
      </c>
      <c r="Q13" s="49">
        <v>122</v>
      </c>
      <c r="R13" s="41"/>
    </row>
    <row r="14" spans="1:18" ht="23.25" customHeight="1" thickBot="1" x14ac:dyDescent="0.3">
      <c r="A14" s="34" t="s">
        <v>6</v>
      </c>
      <c r="B14" s="11" t="e">
        <f>IF(#REF!=0," ",I14/#REF!*100)</f>
        <v>#REF!</v>
      </c>
      <c r="C14" s="28">
        <f t="shared" si="0"/>
        <v>0</v>
      </c>
      <c r="D14" s="28">
        <f t="shared" si="0"/>
        <v>0</v>
      </c>
      <c r="E14" s="28">
        <f t="shared" si="0"/>
        <v>0</v>
      </c>
      <c r="F14" s="28">
        <f t="shared" si="0"/>
        <v>0</v>
      </c>
      <c r="G14" s="12" t="e">
        <f>IF(#REF!=0," ",#REF!/#REF!*100)</f>
        <v>#REF!</v>
      </c>
      <c r="H14" s="13"/>
      <c r="I14" s="14">
        <v>78</v>
      </c>
      <c r="J14" s="50">
        <v>778</v>
      </c>
      <c r="K14" s="56">
        <v>725</v>
      </c>
      <c r="L14" s="56">
        <v>781</v>
      </c>
      <c r="M14" s="56">
        <v>735</v>
      </c>
      <c r="N14" s="53">
        <v>0</v>
      </c>
      <c r="O14" s="50">
        <v>0</v>
      </c>
      <c r="P14" s="50">
        <v>0</v>
      </c>
      <c r="Q14" s="50">
        <v>0</v>
      </c>
      <c r="R14" s="41"/>
    </row>
    <row r="15" spans="1:18" ht="27.75" customHeight="1" x14ac:dyDescent="0.25">
      <c r="A15" s="39" t="s">
        <v>20</v>
      </c>
      <c r="B15" s="11" t="e">
        <f>IF(#REF!=0," ",I15/#REF!*100)</f>
        <v>#REF!</v>
      </c>
      <c r="C15" s="28">
        <f t="shared" si="0"/>
        <v>0</v>
      </c>
      <c r="D15" s="28">
        <f t="shared" si="0"/>
        <v>0</v>
      </c>
      <c r="E15" s="28">
        <f t="shared" si="0"/>
        <v>0</v>
      </c>
      <c r="F15" s="28">
        <f t="shared" si="0"/>
        <v>0</v>
      </c>
      <c r="G15" s="12" t="e">
        <f>IF(#REF!=0," ",#REF!/#REF!*100)</f>
        <v>#REF!</v>
      </c>
      <c r="H15" s="13"/>
      <c r="I15" s="14">
        <v>78</v>
      </c>
      <c r="J15" s="50">
        <v>227</v>
      </c>
      <c r="K15" s="56">
        <v>210</v>
      </c>
      <c r="L15" s="56">
        <v>229</v>
      </c>
      <c r="M15" s="56">
        <v>221</v>
      </c>
      <c r="N15" s="53">
        <v>0</v>
      </c>
      <c r="O15" s="50">
        <v>0</v>
      </c>
      <c r="P15" s="49">
        <v>0</v>
      </c>
      <c r="Q15" s="49">
        <v>0</v>
      </c>
      <c r="R15" s="41"/>
    </row>
    <row r="16" spans="1:18" ht="29.25" customHeight="1" thickBot="1" x14ac:dyDescent="0.3">
      <c r="A16" s="34" t="s">
        <v>11</v>
      </c>
      <c r="B16" s="11" t="e">
        <f>IF(#REF!=0," ",I16/#REF!*100)</f>
        <v>#REF!</v>
      </c>
      <c r="C16" s="28">
        <f t="shared" si="0"/>
        <v>10.410094637223974</v>
      </c>
      <c r="D16" s="28">
        <f t="shared" si="0"/>
        <v>0</v>
      </c>
      <c r="E16" s="28">
        <f t="shared" si="0"/>
        <v>6.309148264984227</v>
      </c>
      <c r="F16" s="28">
        <f t="shared" si="0"/>
        <v>0</v>
      </c>
      <c r="G16" s="12" t="e">
        <f>IF(#REF!=0," ",#REF!/#REF!*100)</f>
        <v>#REF!</v>
      </c>
      <c r="H16" s="13"/>
      <c r="I16" s="14">
        <v>78</v>
      </c>
      <c r="J16" s="51">
        <v>317</v>
      </c>
      <c r="K16" s="56">
        <v>295</v>
      </c>
      <c r="L16" s="56">
        <v>317</v>
      </c>
      <c r="M16" s="56">
        <v>299</v>
      </c>
      <c r="N16" s="53">
        <v>33</v>
      </c>
      <c r="O16" s="51">
        <v>0</v>
      </c>
      <c r="P16" s="50">
        <v>20</v>
      </c>
      <c r="Q16" s="50">
        <v>0</v>
      </c>
      <c r="R16" s="41"/>
    </row>
    <row r="17" spans="1:19" ht="21.75" customHeight="1" thickBot="1" x14ac:dyDescent="0.3">
      <c r="A17" s="34" t="s">
        <v>19</v>
      </c>
      <c r="B17" s="11" t="e">
        <f>IF(#REF!=0," ",I17/#REF!*100)</f>
        <v>#REF!</v>
      </c>
      <c r="C17" s="28">
        <v>0</v>
      </c>
      <c r="D17" s="28">
        <v>0</v>
      </c>
      <c r="E17" s="28">
        <v>0</v>
      </c>
      <c r="F17" s="28">
        <v>0</v>
      </c>
      <c r="G17" s="12" t="e">
        <f>IF(#REF!=0," ",#REF!/#REF!*100)</f>
        <v>#REF!</v>
      </c>
      <c r="H17" s="13"/>
      <c r="I17" s="14">
        <v>78</v>
      </c>
      <c r="J17" s="51">
        <v>0</v>
      </c>
      <c r="K17" s="56">
        <v>0</v>
      </c>
      <c r="L17" s="56">
        <v>0</v>
      </c>
      <c r="M17" s="57">
        <v>0</v>
      </c>
      <c r="N17" s="53">
        <v>0</v>
      </c>
      <c r="O17" s="51">
        <v>0</v>
      </c>
      <c r="P17" s="51">
        <v>0</v>
      </c>
      <c r="Q17" s="51">
        <v>0</v>
      </c>
      <c r="R17" s="41"/>
    </row>
    <row r="18" spans="1:19" ht="18" customHeight="1" thickBot="1" x14ac:dyDescent="0.35">
      <c r="A18" s="66" t="s">
        <v>15</v>
      </c>
      <c r="B18" s="67"/>
      <c r="C18" s="67"/>
      <c r="D18" s="67"/>
      <c r="E18" s="67"/>
      <c r="F18" s="67"/>
      <c r="G18" s="68"/>
      <c r="H18" s="15"/>
      <c r="I18" s="16">
        <f t="shared" ref="I18:Q18" si="1">SUM(I11:I17)</f>
        <v>451</v>
      </c>
      <c r="J18" s="29">
        <f t="shared" si="1"/>
        <v>3562</v>
      </c>
      <c r="K18" s="29">
        <f t="shared" si="1"/>
        <v>3238</v>
      </c>
      <c r="L18" s="30">
        <f t="shared" si="1"/>
        <v>3703</v>
      </c>
      <c r="M18" s="30">
        <f t="shared" si="1"/>
        <v>3304</v>
      </c>
      <c r="N18" s="29">
        <f t="shared" si="1"/>
        <v>215</v>
      </c>
      <c r="O18" s="31">
        <f t="shared" si="1"/>
        <v>41</v>
      </c>
      <c r="P18" s="31">
        <f t="shared" si="1"/>
        <v>231</v>
      </c>
      <c r="Q18" s="52">
        <f t="shared" si="1"/>
        <v>199</v>
      </c>
      <c r="R18" s="42"/>
    </row>
    <row r="19" spans="1:19" ht="1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8"/>
      <c r="M19" s="19"/>
      <c r="N19" s="19"/>
      <c r="O19" s="19"/>
    </row>
    <row r="20" spans="1:19" x14ac:dyDescent="0.25">
      <c r="J20" s="20"/>
      <c r="K20" s="20"/>
      <c r="L20" s="20"/>
      <c r="M20" s="20"/>
      <c r="N20" s="20"/>
      <c r="O20" s="20"/>
      <c r="P20" s="20"/>
      <c r="Q20" s="20"/>
      <c r="R20" s="21"/>
      <c r="S20" s="21"/>
    </row>
    <row r="21" spans="1:19" ht="43.5" customHeight="1" x14ac:dyDescent="0.25">
      <c r="A21" s="36" t="s">
        <v>7</v>
      </c>
      <c r="B21" s="62" t="s">
        <v>16</v>
      </c>
      <c r="C21" s="62"/>
      <c r="D21" s="62"/>
      <c r="E21" s="62"/>
      <c r="F21" s="62"/>
      <c r="G21" s="62"/>
      <c r="H21" s="22"/>
      <c r="J21" s="69"/>
      <c r="K21" s="69"/>
      <c r="L21" s="69"/>
      <c r="M21" s="69"/>
      <c r="N21" s="69"/>
      <c r="O21" s="69"/>
      <c r="P21" s="58"/>
      <c r="Q21" s="58"/>
      <c r="R21" s="58"/>
      <c r="S21" s="21"/>
    </row>
    <row r="22" spans="1:19" ht="26.25" customHeight="1" x14ac:dyDescent="0.25">
      <c r="A22" s="37" t="s">
        <v>8</v>
      </c>
      <c r="B22" s="23">
        <f t="shared" ref="B22:G22" si="2">B10</f>
        <v>9900.2000000000007</v>
      </c>
      <c r="C22" s="46" t="s">
        <v>22</v>
      </c>
      <c r="D22" s="46" t="s">
        <v>23</v>
      </c>
      <c r="E22" s="46" t="s">
        <v>24</v>
      </c>
      <c r="F22" s="46" t="s">
        <v>25</v>
      </c>
      <c r="G22" s="23" t="str">
        <f t="shared" si="2"/>
        <v>0001-2</v>
      </c>
      <c r="J22" s="20"/>
      <c r="K22" s="20"/>
      <c r="L22" s="32"/>
      <c r="M22" s="20"/>
      <c r="N22" s="20"/>
      <c r="O22" s="20"/>
      <c r="P22" s="58"/>
      <c r="Q22" s="58"/>
      <c r="R22" s="58"/>
      <c r="S22" s="58"/>
    </row>
    <row r="23" spans="1:19" ht="26.25" customHeight="1" x14ac:dyDescent="0.25">
      <c r="A23" s="38" t="s">
        <v>2</v>
      </c>
      <c r="B23" s="24" t="e">
        <f>IF(#REF!=0," ",I18/#REF!)</f>
        <v>#REF!</v>
      </c>
      <c r="C23" s="33">
        <f>N18/J18</f>
        <v>6.0359348680516567E-2</v>
      </c>
      <c r="D23" s="33">
        <f>O18/K18</f>
        <v>1.266213712168005E-2</v>
      </c>
      <c r="E23" s="33">
        <f>P18/L18</f>
        <v>6.2381852551984876E-2</v>
      </c>
      <c r="F23" s="33">
        <f>Q18/M18</f>
        <v>6.0230024213075058E-2</v>
      </c>
      <c r="G23" s="24" t="e">
        <f>IF(#REF!=0," ",#REF!/#REF!)</f>
        <v>#REF!</v>
      </c>
      <c r="J23" s="20"/>
      <c r="K23" s="20"/>
      <c r="L23" s="20"/>
      <c r="M23" s="20"/>
      <c r="N23" s="20"/>
      <c r="O23" s="20"/>
      <c r="P23" s="20"/>
      <c r="Q23" s="20"/>
      <c r="R23" s="21"/>
      <c r="S23" s="21"/>
    </row>
    <row r="24" spans="1:19" x14ac:dyDescent="0.25">
      <c r="J24" s="20"/>
      <c r="K24" s="20"/>
      <c r="L24" s="20"/>
      <c r="M24" s="20"/>
      <c r="N24" s="20"/>
      <c r="O24" s="20"/>
      <c r="P24" s="20"/>
      <c r="Q24" s="20"/>
      <c r="R24" s="21"/>
      <c r="S24" s="21"/>
    </row>
    <row r="25" spans="1:19" x14ac:dyDescent="0.25">
      <c r="J25" s="20"/>
      <c r="K25" s="20"/>
      <c r="L25" s="20"/>
      <c r="M25" s="20"/>
      <c r="N25" s="20"/>
      <c r="O25" s="20"/>
      <c r="P25" s="20"/>
      <c r="Q25" s="20"/>
      <c r="R25" s="21"/>
      <c r="S25" s="21"/>
    </row>
    <row r="26" spans="1:19" x14ac:dyDescent="0.25">
      <c r="J26" s="20"/>
      <c r="K26" s="20"/>
      <c r="L26" s="20"/>
      <c r="M26" s="20"/>
      <c r="N26" s="20"/>
      <c r="O26" s="20"/>
      <c r="P26" s="20"/>
      <c r="Q26" s="20"/>
      <c r="R26" s="21"/>
      <c r="S26" s="21"/>
    </row>
    <row r="27" spans="1:19" x14ac:dyDescent="0.25">
      <c r="J27" s="20"/>
      <c r="K27" s="20"/>
      <c r="L27" s="20"/>
      <c r="M27" s="20"/>
      <c r="N27" s="20"/>
      <c r="O27" s="20"/>
      <c r="P27" s="20"/>
      <c r="Q27" s="20"/>
      <c r="R27" s="21"/>
      <c r="S27" s="21"/>
    </row>
    <row r="28" spans="1:19" x14ac:dyDescent="0.25">
      <c r="J28" s="20"/>
      <c r="K28" s="20"/>
      <c r="L28" s="20"/>
      <c r="M28" s="20"/>
      <c r="N28" s="20"/>
      <c r="O28" s="20"/>
      <c r="P28" s="20"/>
      <c r="Q28" s="20"/>
      <c r="R28" s="21"/>
      <c r="S28" s="21"/>
    </row>
    <row r="29" spans="1:19" x14ac:dyDescent="0.25">
      <c r="J29" s="20"/>
      <c r="K29" s="20"/>
      <c r="L29" s="20"/>
      <c r="M29" s="20"/>
      <c r="N29" s="20"/>
      <c r="O29" s="20"/>
      <c r="P29" s="20"/>
      <c r="Q29" s="20"/>
      <c r="R29" s="21"/>
      <c r="S29" s="21"/>
    </row>
    <row r="30" spans="1:19" x14ac:dyDescent="0.25">
      <c r="J30" s="20"/>
      <c r="K30" s="20"/>
      <c r="L30" s="20"/>
      <c r="M30" s="20"/>
      <c r="N30" s="20"/>
      <c r="O30" s="20"/>
      <c r="P30" s="20"/>
      <c r="Q30" s="20"/>
      <c r="R30" s="21"/>
      <c r="S30" s="21"/>
    </row>
    <row r="31" spans="1:19" x14ac:dyDescent="0.25">
      <c r="J31" s="20"/>
      <c r="K31" s="20"/>
      <c r="L31" s="20"/>
      <c r="M31" s="20"/>
      <c r="N31" s="20"/>
      <c r="O31" s="20"/>
      <c r="P31" s="20"/>
      <c r="Q31" s="20"/>
      <c r="R31" s="21"/>
      <c r="S31" s="21"/>
    </row>
    <row r="32" spans="1:19" x14ac:dyDescent="0.25">
      <c r="J32" s="20"/>
      <c r="K32" s="20"/>
      <c r="L32" s="20"/>
      <c r="M32" s="20"/>
      <c r="N32" s="20"/>
      <c r="O32" s="20"/>
      <c r="P32" s="20"/>
      <c r="Q32" s="20"/>
      <c r="R32" s="21"/>
      <c r="S32" s="21"/>
    </row>
    <row r="33" spans="10:19" x14ac:dyDescent="0.25">
      <c r="J33" s="20"/>
      <c r="K33" s="20"/>
      <c r="L33" s="20"/>
      <c r="M33" s="20"/>
      <c r="N33" s="20"/>
      <c r="O33" s="20"/>
      <c r="P33" s="20"/>
      <c r="Q33" s="20"/>
      <c r="R33" s="21"/>
      <c r="S33" s="21"/>
    </row>
    <row r="34" spans="10:19" x14ac:dyDescent="0.25">
      <c r="J34" s="20"/>
      <c r="K34" s="20"/>
      <c r="L34" s="20"/>
      <c r="M34" s="20"/>
      <c r="N34" s="20"/>
      <c r="O34" s="20"/>
      <c r="P34" s="20"/>
      <c r="Q34" s="20"/>
      <c r="R34" s="21"/>
      <c r="S34" s="21"/>
    </row>
    <row r="35" spans="10:19" x14ac:dyDescent="0.25">
      <c r="J35" s="20"/>
      <c r="K35" s="20"/>
      <c r="L35" s="20"/>
      <c r="M35" s="20"/>
      <c r="N35" s="20"/>
      <c r="O35" s="20"/>
      <c r="P35" s="20"/>
      <c r="Q35" s="20"/>
      <c r="R35" s="21"/>
      <c r="S35" s="21"/>
    </row>
    <row r="36" spans="10:19" x14ac:dyDescent="0.25">
      <c r="J36" s="20"/>
      <c r="K36" s="20"/>
      <c r="L36" s="20"/>
      <c r="M36" s="20"/>
      <c r="N36" s="20"/>
      <c r="O36" s="20"/>
      <c r="P36" s="20"/>
      <c r="Q36" s="20"/>
      <c r="R36" s="21"/>
      <c r="S36" s="21"/>
    </row>
    <row r="37" spans="10:19" x14ac:dyDescent="0.25">
      <c r="J37" s="20"/>
      <c r="K37" s="20"/>
      <c r="L37" s="20"/>
      <c r="M37" s="20"/>
      <c r="N37" s="20"/>
      <c r="O37" s="20"/>
      <c r="P37" s="20"/>
      <c r="Q37" s="20"/>
      <c r="R37" s="21"/>
      <c r="S37" s="21"/>
    </row>
    <row r="38" spans="10:19" x14ac:dyDescent="0.25">
      <c r="J38" s="20"/>
      <c r="K38" s="20"/>
      <c r="L38" s="20"/>
      <c r="M38" s="20"/>
      <c r="N38" s="20"/>
      <c r="O38" s="20"/>
      <c r="P38" s="20"/>
      <c r="Q38" s="20"/>
      <c r="R38" s="21"/>
      <c r="S38" s="21"/>
    </row>
    <row r="39" spans="10:19" x14ac:dyDescent="0.25">
      <c r="J39" s="20"/>
      <c r="K39" s="20"/>
      <c r="L39" s="20"/>
      <c r="M39" s="20"/>
      <c r="N39" s="20"/>
      <c r="O39" s="20"/>
      <c r="P39" s="20"/>
      <c r="Q39" s="20"/>
      <c r="R39" s="21"/>
      <c r="S39" s="21"/>
    </row>
    <row r="40" spans="10:19" x14ac:dyDescent="0.25">
      <c r="J40" s="20"/>
      <c r="K40" s="20"/>
      <c r="L40" s="20"/>
      <c r="M40" s="20"/>
      <c r="N40" s="20"/>
      <c r="O40" s="20"/>
      <c r="P40" s="20"/>
      <c r="Q40" s="20"/>
      <c r="R40" s="21"/>
      <c r="S40" s="21"/>
    </row>
    <row r="41" spans="10:19" x14ac:dyDescent="0.25">
      <c r="J41" s="20"/>
      <c r="K41" s="20"/>
      <c r="L41" s="20"/>
      <c r="M41" s="20"/>
      <c r="N41" s="20"/>
      <c r="O41" s="20"/>
      <c r="P41" s="20"/>
      <c r="Q41" s="20"/>
      <c r="R41" s="21"/>
      <c r="S41" s="21"/>
    </row>
    <row r="42" spans="10:19" x14ac:dyDescent="0.25">
      <c r="J42" s="20"/>
      <c r="K42" s="20"/>
      <c r="L42" s="20"/>
      <c r="M42" s="20"/>
      <c r="N42" s="20"/>
      <c r="O42" s="20"/>
      <c r="P42" s="20"/>
      <c r="Q42" s="20"/>
      <c r="R42" s="21"/>
      <c r="S42" s="21"/>
    </row>
    <row r="43" spans="10:19" x14ac:dyDescent="0.25">
      <c r="J43" s="20"/>
      <c r="K43" s="20"/>
      <c r="L43" s="20"/>
      <c r="M43" s="20"/>
      <c r="N43" s="20"/>
      <c r="O43" s="20"/>
      <c r="P43" s="20"/>
      <c r="Q43" s="20"/>
      <c r="R43" s="21"/>
      <c r="S43" s="21"/>
    </row>
    <row r="44" spans="10:19" x14ac:dyDescent="0.25">
      <c r="J44" s="20"/>
      <c r="K44" s="20"/>
      <c r="L44" s="20"/>
      <c r="M44" s="20"/>
      <c r="N44" s="20"/>
      <c r="O44" s="20"/>
      <c r="P44" s="20"/>
      <c r="Q44" s="20"/>
      <c r="R44" s="21"/>
      <c r="S44" s="21"/>
    </row>
    <row r="45" spans="10:19" x14ac:dyDescent="0.25">
      <c r="J45" s="20"/>
      <c r="K45" s="20"/>
      <c r="L45" s="20"/>
      <c r="M45" s="20"/>
      <c r="N45" s="20"/>
      <c r="O45" s="20"/>
      <c r="P45" s="20"/>
      <c r="Q45" s="20"/>
      <c r="R45" s="21"/>
      <c r="S45" s="21"/>
    </row>
    <row r="46" spans="10:19" x14ac:dyDescent="0.25">
      <c r="J46" s="20"/>
      <c r="K46" s="20"/>
      <c r="L46" s="20"/>
      <c r="M46" s="20"/>
      <c r="N46" s="20"/>
      <c r="O46" s="20"/>
      <c r="P46" s="20"/>
      <c r="Q46" s="20"/>
      <c r="R46" s="21"/>
      <c r="S46" s="21"/>
    </row>
    <row r="47" spans="10:19" x14ac:dyDescent="0.25">
      <c r="J47" s="20"/>
      <c r="K47" s="20"/>
      <c r="L47" s="20"/>
      <c r="M47" s="20"/>
      <c r="N47" s="20"/>
      <c r="O47" s="20"/>
      <c r="P47" s="20"/>
      <c r="Q47" s="20"/>
      <c r="R47" s="21"/>
      <c r="S47" s="21"/>
    </row>
    <row r="48" spans="10:19" x14ac:dyDescent="0.25">
      <c r="J48" s="20"/>
      <c r="K48" s="20"/>
      <c r="L48" s="20"/>
      <c r="M48" s="20"/>
      <c r="N48" s="20"/>
      <c r="O48" s="20"/>
      <c r="P48" s="20"/>
      <c r="Q48" s="20"/>
      <c r="R48" s="21"/>
      <c r="S48" s="21"/>
    </row>
    <row r="49" spans="10:19" x14ac:dyDescent="0.25">
      <c r="J49" s="20"/>
      <c r="K49" s="20"/>
      <c r="L49" s="20"/>
      <c r="M49" s="20"/>
      <c r="N49" s="20"/>
      <c r="O49" s="20"/>
      <c r="P49" s="20"/>
      <c r="Q49" s="20"/>
      <c r="R49" s="21"/>
      <c r="S49" s="21"/>
    </row>
    <row r="50" spans="10:19" x14ac:dyDescent="0.25">
      <c r="J50" s="20"/>
      <c r="K50" s="20"/>
      <c r="L50" s="20"/>
      <c r="M50" s="20"/>
      <c r="N50" s="20"/>
      <c r="O50" s="20"/>
      <c r="P50" s="20"/>
      <c r="Q50" s="20"/>
      <c r="R50" s="21"/>
      <c r="S50" s="21"/>
    </row>
    <row r="51" spans="10:19" x14ac:dyDescent="0.25">
      <c r="J51" s="25"/>
      <c r="K51" s="25"/>
      <c r="L51" s="26"/>
      <c r="M51" s="26"/>
      <c r="N51" s="26"/>
      <c r="O51" s="26"/>
      <c r="P51" s="26"/>
      <c r="Q51" s="25"/>
      <c r="R51" s="27"/>
      <c r="S51" s="27"/>
    </row>
  </sheetData>
  <mergeCells count="14">
    <mergeCell ref="P22:S22"/>
    <mergeCell ref="P21:R21"/>
    <mergeCell ref="C1:J1"/>
    <mergeCell ref="C2:J2"/>
    <mergeCell ref="C4:J4"/>
    <mergeCell ref="B8:G8"/>
    <mergeCell ref="I8:Q8"/>
    <mergeCell ref="B21:G21"/>
    <mergeCell ref="A6:E6"/>
    <mergeCell ref="B9:G9"/>
    <mergeCell ref="I9:M9"/>
    <mergeCell ref="N9:Q9"/>
    <mergeCell ref="A18:G18"/>
    <mergeCell ref="J21:O21"/>
  </mergeCells>
  <phoneticPr fontId="0" type="noConversion"/>
  <conditionalFormatting sqref="F11:F16 G11:G17 B11:E17">
    <cfRule type="cellIs" dxfId="1" priority="5" stopIfTrue="1" operator="greaterThan">
      <formula>95</formula>
    </cfRule>
  </conditionalFormatting>
  <conditionalFormatting sqref="F17">
    <cfRule type="cellIs" dxfId="0" priority="1" stopIfTrue="1" operator="greaterThan">
      <formula>95</formula>
    </cfRule>
  </conditionalFormatting>
  <printOptions horizontalCentered="1"/>
  <pageMargins left="0.78740157480314965" right="0.39370078740157483" top="0.78740157480314965" bottom="0.59055118110236227" header="0" footer="0.39370078740157483"/>
  <pageSetup scale="80" firstPageNumber="18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Aca-Ind29cobBec08</vt:lpstr>
      <vt:lpstr>'Aca-Ind29cobBec08'!Área_de_impresión</vt:lpstr>
      <vt:lpstr>'Aca-Ind29cobBec08'!Títulos_a_imprimir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Antonio Rivera</dc:creator>
  <cp:lastModifiedBy>Martin</cp:lastModifiedBy>
  <cp:lastPrinted>2018-04-11T22:11:44Z</cp:lastPrinted>
  <dcterms:created xsi:type="dcterms:W3CDTF">1999-05-17T14:47:57Z</dcterms:created>
  <dcterms:modified xsi:type="dcterms:W3CDTF">2020-03-27T23:39:51Z</dcterms:modified>
</cp:coreProperties>
</file>